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4385" activeTab="3"/>
  </bookViews>
  <sheets>
    <sheet name="Záradék" sheetId="1" r:id="rId1"/>
    <sheet name="Összesítő" sheetId="2" r:id="rId2"/>
    <sheet name="Falazás és egyéb kőművesmunka" sheetId="3" r:id="rId3"/>
    <sheet name="Elektromosenergia-ellátás, vill" sheetId="4" r:id="rId4"/>
  </sheets>
  <definedNames/>
  <calcPr fullCalcOnLoad="1"/>
</workbook>
</file>

<file path=xl/sharedStrings.xml><?xml version="1.0" encoding="utf-8"?>
<sst xmlns="http://schemas.openxmlformats.org/spreadsheetml/2006/main" count="262" uniqueCount="176">
  <si>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</si>
  <si>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</si>
  <si>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</si>
  <si>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</si>
  <si>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</si>
  <si>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</si>
  <si>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</si>
  <si>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</si>
  <si>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</si>
  <si>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</si>
  <si>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</si>
  <si>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</si>
  <si>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33-063-1.1.2</t>
  </si>
  <si>
    <t>db</t>
  </si>
  <si>
    <t>Faláttörés 30x30 cm méretig, téglafalban, 12,01-25 cm falvastagság között</t>
  </si>
  <si>
    <t>33-063-2.1.3</t>
  </si>
  <si>
    <t>Födémáttörés 30x30 cm méretig, 30 cm födémvastagságig, vasbetonlemez födémben</t>
  </si>
  <si>
    <t>33-063-3.1.1</t>
  </si>
  <si>
    <t>m</t>
  </si>
  <si>
    <t>Horonyvésés, meglévő vakolatba, MM jelű fal vezeték részére</t>
  </si>
  <si>
    <t>33-063-3.2.3</t>
  </si>
  <si>
    <t>33-063-4.1.1</t>
  </si>
  <si>
    <t>33-063-6.1.1</t>
  </si>
  <si>
    <t>Fészekfúrás elektromos dobozok részére, P2 pórusbeton falazatban, Ø: 65 mm</t>
  </si>
  <si>
    <t>33-063-6.1.2</t>
  </si>
  <si>
    <t>Fészekfúrás elektromos dobozok részére, P2 pórusbeton falazatban, Ø: 80 mm</t>
  </si>
  <si>
    <t>33-063-22.1.3</t>
  </si>
  <si>
    <t>Falátfúrás DN25-DN40 vezetékhez vagy átmenőcsavaros rögzítéshez, P2, P4 pórusbeton, 30 cm vastag falazatban</t>
  </si>
  <si>
    <t>33-063-31.1</t>
  </si>
  <si>
    <t>Mérési jelölés, kirajzolás horonyvéséshez</t>
  </si>
  <si>
    <t>33-063-32.1</t>
  </si>
  <si>
    <t>Mérési jelölés, kirajzolás dobozhely részére</t>
  </si>
  <si>
    <t>33-063-32.2</t>
  </si>
  <si>
    <t>Mérési jelölés, kirajzolás fal-, és födémáttörés részére</t>
  </si>
  <si>
    <t>Munkanem összesen:</t>
  </si>
  <si>
    <r>
      <t>Horonyvésés, téglafalban, 16,01-24,00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</si>
  <si>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r>
      <t>Horonyképzés P2 pórusbeton falazatban, 16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</t>
    </r>
  </si>
  <si>
    <t>Falazás és egyéb kőművesmunka</t>
  </si>
  <si>
    <t>71-000-1.1.1</t>
  </si>
  <si>
    <t>Vezetékek, kábelek és szerelvények bontása; védőcső leszerelése műanyag csőből, falhoronyból</t>
  </si>
  <si>
    <t>71-000-1.11</t>
  </si>
  <si>
    <t>Vezetékek, kábelek és szerelvények bontása; kapcsolók, csatlakozó aljzatok, falifoglalatok, csengők, reduktorok, erős- vagy gyengeáramú nyomók, termosztátok, lépcsőházi automaták, jelzők leszerelése</t>
  </si>
  <si>
    <t>71-001-1.1.1.1.1-0110111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</si>
  <si>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 védőcső 11 mm, Kód: MU-III 11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</si>
  <si>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</si>
  <si>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 védőcső 16 mm, Kód: MU-III 16</t>
  </si>
  <si>
    <t>71-001-1.1.1.1.2-0110123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</si>
  <si>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 védőcső 23 mm, Kód: MU-III 23</t>
  </si>
  <si>
    <t>71-001-1.1.2.1-0110011</t>
  </si>
  <si>
    <t>Merev, simafalú műanyag védőcső elhelyezése, elágazó dobozokkal, előre elkészített falhoronyba, vastagfalú kivitelben, nehéz mechanikai igénybevételre, Névleges méret: 11-16 mm HYDRO-THERM beltéri Mü I. vastagfalú, merev műanyag szürke védőcső 11 mm, Kód: MU-I 11</t>
  </si>
  <si>
    <t>71-001-1.3.1-0110052</t>
  </si>
  <si>
    <t>Merev, simafalú műanyag védőcső elhelyezése, elágazó dobozokkal, könnyűszerkezetes (szerelt) falszerkezetbe, Névleges méret: 11-16 mm HYDRO-THERM Mü II. vékonyfalú védőcső, 16 mm, Kód: MU-II 16</t>
  </si>
  <si>
    <t>71-001-11.1.1-0121001</t>
  </si>
  <si>
    <t>Elágazó doboz illetve szerelvénydoboz elhelyezése, süllyesztve, fészekvésés nélkül, Névleges méret: Ø68 mm-ig, 2xØ68 mm-ig vagy négyzetes kivitelben, 30-60 mm mélységig, max. négyes sorolásig HYDRO-THERM beltéri elágazó doboz, Müds 65 mm, Kód: 65-ALJ</t>
  </si>
  <si>
    <t>71-001-11.1.2-0123001</t>
  </si>
  <si>
    <t>Elágazó doboz illetve szerelvénydoboz elhelyezése, süllyesztve, fészekvésés nélkül, Névleges méret: 70, 80, 100, 150, 200 mm 87, 107, 159, 240, 238 mm (70 - 300 mm) KAISER elágazó doboz téglafalba, IP 20, 80x80 mm, R: 1094-31</t>
  </si>
  <si>
    <t>71-001-11.1.2-0123002</t>
  </si>
  <si>
    <t>Elágazó doboz illetve szerelvénydoboz elhelyezése, süllyesztve, fészekvésés nélkül, Névleges méret: 70, 80, 100, 150, 200 mm 87, 107, 159, 240, 238 mm (70 - 300 mm) KAISER elágazó doboz téglafalba, IP 20, 100x100 mm, R: 1095-31</t>
  </si>
  <si>
    <t>71-002-1.1-0210002</t>
  </si>
  <si>
    <t>71-002-1.1-0210003</t>
  </si>
  <si>
    <t>71-002-1.2-0210006</t>
  </si>
  <si>
    <t>71-002-1.3-0213010</t>
  </si>
  <si>
    <t>71-002-3.1-0211021</t>
  </si>
  <si>
    <t>71-002-3.1-0211041</t>
  </si>
  <si>
    <t>71-002-3.1-0211042</t>
  </si>
  <si>
    <t>71-002-21.1-0217093</t>
  </si>
  <si>
    <t>71-002-21.1-0221521</t>
  </si>
  <si>
    <t>71-002-21.2-0221564</t>
  </si>
  <si>
    <t>71-002-41.1.1-0111856</t>
  </si>
  <si>
    <t>Jelátviteli koaxiális kábel elhelyezése védőcsőbe húzva vagy vezetékcsatornába fektetve, alufólia vagy rézszövet árnyékolással, 75 ohm PannonCom-Kábel koaxiális kábel RG 59 (75 Ohm)</t>
  </si>
  <si>
    <t>71-003-2.1.3-0151087</t>
  </si>
  <si>
    <t>Sorkapocs elhelyezése kapcsolótáblába, szekrénybe vagy egyéb alapra, sínre pattintható kivitelben, csavaros vezetékbekötéssel, 77-270 A között LEGRAND Viking3 fázis 35mm2 sarus  sorkapocs R: 039031</t>
  </si>
  <si>
    <t>71-003-9</t>
  </si>
  <si>
    <t>Vezetékösszekötők elhelyezése</t>
  </si>
  <si>
    <t>71-003-10.2-0491008</t>
  </si>
  <si>
    <t>71-003-13.1-0630046</t>
  </si>
  <si>
    <t>Fésűs sín felszerelése kismegszakítókra, 13 modul méretig LEGRAND Lexic fésűs sín villás 3P 4x3P R: 004917</t>
  </si>
  <si>
    <t>71-005-1.1.1.1-0411131</t>
  </si>
  <si>
    <t>Komplett világítási szerelvények; Fali kapcsolók elhelyezése, süllyesztve, 10A egypólusú kapcsolók LEGRAND Solid fk egypólusú nyomó csj fehér R: 680029</t>
  </si>
  <si>
    <t>71-005-1.1.1.2-0562352</t>
  </si>
  <si>
    <t>Komplett világítási szerelvények; Fali kapcsolók elhelyezése, süllyesztve, 10A kétpólusú kapcsolók LEGRAND Randevú kétpólusú kapcsoló fehér, kartonlovas R: 691802</t>
  </si>
  <si>
    <t>71-005-1.1.1.4-0562353</t>
  </si>
  <si>
    <t>Komplett világítási szerelvények; Fali kapcsolók elhelyezése, süllyesztve, 10A kétáramkörös (csillár) kapcsolók LEGRAND Randevú csillárkapcsoló fehér, kartonlovas R: 691805</t>
  </si>
  <si>
    <t>71-005-1.1.1.5-0562354</t>
  </si>
  <si>
    <t>Komplett világítási szerelvények; Fali kapcsolók elhelyezése, süllyesztve, 10A alternatív (váltó) kapcsolók LEGRAND Randevú váltókapcsoló fehér, kartonlovas R: 691806</t>
  </si>
  <si>
    <t>71-005-1.11.1.1.1-0230109</t>
  </si>
  <si>
    <t>Komplett világítási szerelvények; Csatlakozóaljzat elhelyezése, süllyesztve, 16A, földelt, egyes csatlakozóaljzat (2P+F) LEGRAND Cariva 2P+F csatlakozóaljzat kerettel, fehér R: 773820</t>
  </si>
  <si>
    <t>71-006-8.1-0299036</t>
  </si>
  <si>
    <t>Fénykapcsoló; Fénykapcsoló elhelyezése sík szerelőlapra VI-KO Alkonykapcsoló 230V 10A , FEHÉR. Csz: VT279B-6A</t>
  </si>
  <si>
    <t>71-007-11.1.1.3-0313404</t>
  </si>
  <si>
    <t>Egyéb kézi működtetésű terheléskapcsoló elhelyezése, nyitott kivitelben, 63 A-ig, 3 pólusú GANZ KK KKE2-63-6002 3 pólusú, 0-1 állású be-ki kapcsoló</t>
  </si>
  <si>
    <t>71-007-11.2.1.3-0313631</t>
  </si>
  <si>
    <t>Egyéb kézi működtetésű terheléskapcsoló elhelyezése, műanyag tokozással, 63 A-ig, 3 pólusú GANZ KK KKM0-20-6002 3 pólusú, 0-1 állású be-ki kapcsoló</t>
  </si>
  <si>
    <t>71-007-36.1.2-0316757</t>
  </si>
  <si>
    <t>Csatlakozó kombináció elhelyezése sík szerelőlapra, IP 44 védettséggel, kis méretben, 5 pólusú csatlakozó aljzattal GANZ KK CsK 5080-000 csatl.-komb., 1 db CEE 5P 32A, 1 db egyfázisú 16A aljzattal</t>
  </si>
  <si>
    <t>71-008-9.3.1-0136002</t>
  </si>
  <si>
    <t>Kismegszakítók elhelyezése kalapsínes szerelőlapra, "B", "C" és "D" jelleggörbével, 6 kA zárlati szilárdsággal, 1 pólusú LEGRAND DX Standard kismegszakító 1P 10A B 6000A/6kA, 1 modul R: 003268</t>
  </si>
  <si>
    <t>71-008-9.3.1-0136003</t>
  </si>
  <si>
    <t>Kismegszakítók elhelyezése kalapsínes szerelőlapra, "B", "C" és "D" jelleggörbével, 6 kA zárlati szilárdsággal, 1 pólusú LEGRAND DX Standard kismegszakító 1P 16A B 6000A/6kA, 1 modul R: 003270</t>
  </si>
  <si>
    <t>71-008-11.1.1.2-0120581</t>
  </si>
  <si>
    <t>Áram-védőkapcsolók elhelyezése, váltakozó- és pulzáló egyenáramú kioldásra, gyorskioldással (6...40 ms), 6 kA zárlati szilárdsággal, 4 pólusú GANZ KK GFI 025.4.030 25 A,  30 mA, áram-védőkapcsoló</t>
  </si>
  <si>
    <t>71-008-11.1.1.2-0120582</t>
  </si>
  <si>
    <t>Áram-védőkapcsolók elhelyezése, váltakozó- és pulzáló egyenáramú kioldásra, gyorskioldással (6...40 ms), 6 kA zárlati szilárdsággal, 4 pólusú GANZ KK GFI 025.4.100 25 A, 100 mA, áram-védőkapcsoló</t>
  </si>
  <si>
    <t>71-009-1.1.2-0411013</t>
  </si>
  <si>
    <t>Áramköri kiselosztók falon kívüli elhelyezéssel, kalapsínes szerelőlappal, N- és PE sínnel, max. 63A-ig, IP 30/IP 40 védettséggel, (kismegszakítók, védőkapcsolók, távkapcsolók stb. számára) üresen, kiselosztók 12-26 egység között VI-KO LOT- 16 FK. 16 modulos falon kívüli elosztó doboz füstszínű ajtóval, IP40, Csz: 90916116</t>
  </si>
  <si>
    <t>71-009-1.1.4-0410035</t>
  </si>
  <si>
    <t>Áramköri kiselosztók falon kívüli elhelyezéssel, kalapsínes szerelőlappal, N- és PE sínnel, max. 63A-ig, IP 30/IP 40 védettséggel, (kismegszakítók, védőkapcsolók, távkapcsolók stb. számára) üresen, kiselosztók 48-72 egység LEGRAND Nedbox falonkívüli 4s 52m kiselosztó R: 601204</t>
  </si>
  <si>
    <t>71-009-35-0637610</t>
  </si>
  <si>
    <t>Villámvédelmi egységek, falon kívüli vagy falba süllyesztett szereléssel LEGRAND Lexic túlfesz-levezető 1000V= R: 414151</t>
  </si>
  <si>
    <t>71-010-1.1.2.2.2-0141003</t>
  </si>
  <si>
    <t>Felületre szerelt lámpatest elhelyezése  előre elkészített tartószerkezetre, tükrös, nyitott, fénycsöves kivitelben, T8, T12 fénycsöves elektronikával szerelt (A energia osztályú), káprázáskorlátozott (V, parabola tükrös) E-FAMILY (HOLUX) E-lux 218/M/E 2x18W fénycsöves (G13) V-tükrös lámpatest, IP20, Csz:1-25-15-0047</t>
  </si>
  <si>
    <t>71-010-1.1.2.2.2-0299756</t>
  </si>
  <si>
    <t>Felületre szerelt lámpatest elhelyezése  előre elkészített tartószerkezetre, tükrös, nyitott, fénycsöves kivitelben, T8, T12 fénycsöves elektronikával szerelt (A energia osztályú), káprázáskorlátozott (V, parabola tükrös) VI-KO dupla parabolatükrös tükrös-rácsos. falon kívüli lámpatest 2*36W EVG, T8</t>
  </si>
  <si>
    <t>71-010-11.1-0143568</t>
  </si>
  <si>
    <t>Falon kívüli, vízmentes kültéri lámpák elhelyezése, min. IP 54, fénycsöves kivitelben E-FAMILY (HOLUX) FUTURIX PC 236 fénycsöves lámpatest, PC burával, magnetikus előtéttel, 2x36W / G13 fénycsőhöz (T8), IP65 Csz:1-25-14-0475</t>
  </si>
  <si>
    <t>71-010-11.1-0143570</t>
  </si>
  <si>
    <t>Falon kívüli, vízmentes kültéri lámpák elhelyezése, min. IP 54, fénycsöves kivitelben E-FAMILY (HOLUX) INOX 38136P fénycsöves lámpatest, PC bura és lámpatestház, elektronikus előtéttel, 1x36W / G13 fénycsőhöz (T8), IP 65 Csz: 1-25-14-0514</t>
  </si>
  <si>
    <t>71-010-11.1-0299786</t>
  </si>
  <si>
    <t>Falon kívüli, vízmentes kültéri lámpák elhelyezése, min. IP 54, fénycsöves kivitelben VI-KO POR-PÁRAMENTES lámpatest pc-búrával, BIG-IP65, Netlux electronic EVG. 1X58W</t>
  </si>
  <si>
    <t>71-010-12.11.1.1.1-0115148</t>
  </si>
  <si>
    <t>(Akkumulátoros vészvilágítás)  Tartalék világítási lámpatestek elhelyezése, saját akkumulátoros, készenléti üzemű, falon kívüli kivitelben, fénycsöves LEGRAND B55 vészvilágító lámpatest 6W R: 661401</t>
  </si>
  <si>
    <t>71-011-5.2.1-0620988</t>
  </si>
  <si>
    <t>Fénycsövek, T8 egyenes fénycsövek TUNGSRAM F18W/827/XLR fénycső, G13/24 fej, háromsávos, recycable, Kód: 93315</t>
  </si>
  <si>
    <t>71-011-5.2.1-0620992</t>
  </si>
  <si>
    <t>Fénycsövek, T8 egyenes fénycsövek TUNGSRAM F36W/827/XLR fénycső, G13/24 fej, háromsávos, recycable, Kód: 19977</t>
  </si>
  <si>
    <t>71-013-1.1.1-0130405</t>
  </si>
  <si>
    <t>71-013-2.1.1-0522508</t>
  </si>
  <si>
    <t>71-013-4.1.1-0522510</t>
  </si>
  <si>
    <t>Földelővezető elhelyezése meglévő földárokba, köracélból, átmérő: 20 mm-ig Köracél 10 mm</t>
  </si>
  <si>
    <t>71-013-5.1-0522003</t>
  </si>
  <si>
    <t>Villám- és érintésvédelmi hálózat tartozékainak szerelése, felfogórúd szívócsúccsal 16 mm köracélból  3 méter hosszú</t>
  </si>
  <si>
    <t>71-013-5.3-0310366</t>
  </si>
  <si>
    <t>Villám- és érintésvédelmi hálózat tartozékainak szerelése, bádogszegély, esőcsatorna bekötése OBO bádogszegély bekötő bilincs, 10 mm vastagságig, 8/10 mm köracélhoz, R.sz.: 5317207</t>
  </si>
  <si>
    <t>71-013-5.5.1-0523203</t>
  </si>
  <si>
    <t>Villám- és érintésvédelmi hálózat tartozékainak szerelése, földelő rúd vagy cső, 4 m hosszúságig Rúdföldelő 25 mm köracélból 3 méter hosszú</t>
  </si>
  <si>
    <t>71-013-5.6-0523241</t>
  </si>
  <si>
    <t>Villám- és érintésvédelmi hálózat tartozékainak szerelése, védőburkolat elhelyezése 35x35x4 mm L szelvényből 1,5 m hosszú</t>
  </si>
  <si>
    <t>71-013-5.8-0310381</t>
  </si>
  <si>
    <t>Villám- és érintésvédelmi hálózat tartozékainak szerelése, mérési hely kialakítása (vizsgáló összekötő) OBO vizsgáló összekötő, 2 csavaros, 8/10-es köracélhoz, R.sz.: 5315506</t>
  </si>
  <si>
    <t>71-013-9</t>
  </si>
  <si>
    <t>mp*</t>
  </si>
  <si>
    <t>Villám és érintésvédelmi mérés és jegyzőkönyv készítése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</si>
  <si>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H07V-U 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</si>
  <si>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H07V-U 450/750V 1x2,5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</si>
  <si>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H07V-U 450/750V 1x6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(MCu)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</si>
  <si>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10-16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 450/750V 1x10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</si>
  <si>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Szigetelt vezeték elhelyezése előre elkészített kábeltálcán műanyag  kötegelővel rögzítve, 1-3 erű tömör rézvezetővel, dobozokkal és leágazó kötésekkel, szigetelési ellenállás méréssel, a szerelvényekhez csatlakozó vezetékvégek bekötése nélkül, keresztmetszet: 1,5-2,5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MMFalCu 450/750V 2x1,5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</t>
    </r>
  </si>
  <si>
    <r>
      <t>Szigetelt vezeték elhelyezése előre elkészített kábeltálcán műanyag  kötegelővel rögzítve, 1-3 erű tömör rézvezetővel, dobozokkal és leágazó kötésekkel, szigetelési ellenállás méréssel, a szerelvényekhez csatlakozó vezetékvégek bekötése nélkül, keresztmetszet: 1,5-2,5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MMFalCu 450/750V 3x1,5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</t>
    </r>
  </si>
  <si>
    <r>
      <t>Szigetelt vezeték elhelyezése előre elkészített kábeltálcán műanyag  kötegelővel rögzítve, 1-3 erű tömör rézvezetővel, dobozokkal és leágazó kötésekkel, szigetelési ellenállás méréssel, a szerelvényekhez csatlakozó vezetékvégek bekötése nélkül, keresztmetszet: 1,5-2,5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MMFalCu 450/750V 3x2,5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</si>
  <si>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H05VV-F 300/500V műanyag tömlő vezeték 3x2,5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</si>
  <si>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NYM 300/500V 3x1,5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</si>
  <si>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4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NYM 300/500V 5x4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tömör rézvezetővel (MBCu)</t>
    </r>
  </si>
  <si>
    <r>
      <t>Szigetelt érvéghüvely rögzítése vezetékre, sajtoló szerszámmal, 10 - 25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LEGRAND Starfix  10mm2 érvéghüvely barna R: 037669</t>
    </r>
  </si>
  <si>
    <r>
      <t>Villámhárító felfogóvezető szerelése, előre elkészített tartószerkezetre, sodronyból, kör- vagy laposacélból, meredek tetőn,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Cu szabadvezeték sodrony 50 mm2</t>
    </r>
  </si>
  <si>
    <r>
      <t>Villámhárító levezető szerelése, előre elkészített tartószerkezetre, sodronyból, kör- vagy laposacélból, épületszerkezeten kívül, tartóra szerelve, 60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Köracél 8 mm</t>
    </r>
  </si>
  <si>
    <t>Elektromosenergia-ellátás, villanyszerelés</t>
  </si>
  <si>
    <t>Összesen:</t>
  </si>
  <si>
    <t xml:space="preserve">Név : Penészlek Község Önkormányzata   </t>
  </si>
  <si>
    <t xml:space="preserve">                                       </t>
  </si>
  <si>
    <t xml:space="preserve">Cím : 4267 Penészlek, Szabadság tér 5. </t>
  </si>
  <si>
    <t xml:space="preserve"> Kelt: 2017.06.                        </t>
  </si>
  <si>
    <t xml:space="preserve">A munka leírása:                       </t>
  </si>
  <si>
    <t xml:space="preserve">4267 Penészlek, Vasvári Pál utca 47. sz. 798. hrsz. alatti ingatlanon         </t>
  </si>
  <si>
    <t>Penészleki Micimackó Óvoda villanyszerelési felújításának kivitelezési munkái.</t>
  </si>
  <si>
    <t xml:space="preserve">                                                                              </t>
  </si>
  <si>
    <t xml:space="preserve">Készült: TERC VIP. program alapján 2017. évi árszinten.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</si>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</sst>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/>
      <c r="B1" s="20"/>
      <c r="C1" s="20"/>
      <c r="D1" s="20"/>
    </row>
    <row r="2" spans="1:4" s="14" customFormat="1" ht="15.75">
      <c r="A2" s="26"/>
      <c r="B2" s="20"/>
      <c r="C2" s="20"/>
      <c r="D2" s="20"/>
    </row>
    <row r="3" spans="1:4" s="14" customFormat="1" ht="15.75">
      <c r="A3" s="26"/>
      <c r="B3" s="20"/>
      <c r="C3" s="20"/>
      <c r="D3" s="20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4" ht="15.75">
      <c r="A6" s="19"/>
      <c r="B6" s="20"/>
      <c r="C6" s="20"/>
      <c r="D6" s="20"/>
    </row>
    <row r="7" spans="1:4" ht="15.75">
      <c r="A7" s="19"/>
      <c r="B7" s="20"/>
      <c r="C7" s="20"/>
      <c r="D7" s="20"/>
    </row>
    <row r="9" spans="1:3" ht="15.75">
      <c r="A9" s="10" t="s">
        <v>157</v>
      </c>
      <c r="C9" s="10" t="s">
        <v>158</v>
      </c>
    </row>
    <row r="10" spans="1:3" ht="15.75">
      <c r="A10" s="10" t="s">
        <v>158</v>
      </c>
      <c r="C10" s="10" t="s">
        <v>158</v>
      </c>
    </row>
    <row r="11" spans="1:3" ht="15.75">
      <c r="A11" s="10" t="s">
        <v>159</v>
      </c>
      <c r="C11" s="10" t="s">
        <v>160</v>
      </c>
    </row>
    <row r="12" spans="1:3" ht="15.75">
      <c r="A12" s="10" t="s">
        <v>158</v>
      </c>
      <c r="C12" s="10" t="s">
        <v>158</v>
      </c>
    </row>
    <row r="13" spans="1:3" ht="15.75">
      <c r="A13" s="10" t="s">
        <v>158</v>
      </c>
      <c r="C13" s="10" t="s">
        <v>158</v>
      </c>
    </row>
    <row r="14" spans="1:3" ht="15.75">
      <c r="A14" s="10" t="s">
        <v>158</v>
      </c>
      <c r="C14" s="10" t="s">
        <v>158</v>
      </c>
    </row>
    <row r="15" spans="1:3" ht="15.75">
      <c r="A15" s="10" t="s">
        <v>161</v>
      </c>
      <c r="C15" s="10" t="s">
        <v>158</v>
      </c>
    </row>
    <row r="16" ht="15.75">
      <c r="A16" s="10" t="s">
        <v>162</v>
      </c>
    </row>
    <row r="17" ht="15.75">
      <c r="A17" s="10" t="s">
        <v>163</v>
      </c>
    </row>
    <row r="18" ht="15.75">
      <c r="A18" s="10" t="s">
        <v>164</v>
      </c>
    </row>
    <row r="19" ht="15.75">
      <c r="A19" s="10" t="s">
        <v>165</v>
      </c>
    </row>
    <row r="20" ht="15.75">
      <c r="A20" s="10" t="s">
        <v>164</v>
      </c>
    </row>
    <row r="22" spans="1:4" ht="15.75">
      <c r="A22" s="21" t="s">
        <v>166</v>
      </c>
      <c r="B22" s="22"/>
      <c r="C22" s="22"/>
      <c r="D22" s="22"/>
    </row>
    <row r="23" spans="1:4" ht="15.75">
      <c r="A23" s="15" t="s">
        <v>167</v>
      </c>
      <c r="B23" s="15"/>
      <c r="C23" s="18" t="s">
        <v>168</v>
      </c>
      <c r="D23" s="18" t="s">
        <v>169</v>
      </c>
    </row>
    <row r="24" spans="1:4" ht="15.75">
      <c r="A24" s="15" t="s">
        <v>170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ht="15.75">
      <c r="A25" s="15" t="s">
        <v>171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172</v>
      </c>
      <c r="C26" s="23">
        <f>ROUND(C25+D25,0)</f>
        <v>0</v>
      </c>
      <c r="D26" s="23"/>
    </row>
    <row r="27" spans="1:4" ht="15.75">
      <c r="A27" s="15" t="s">
        <v>173</v>
      </c>
      <c r="B27" s="16">
        <v>0.27</v>
      </c>
      <c r="C27" s="24">
        <f>ROUND(C26*B27,0)</f>
        <v>0</v>
      </c>
      <c r="D27" s="24"/>
    </row>
    <row r="28" spans="1:4" ht="15.75">
      <c r="A28" s="15" t="s">
        <v>174</v>
      </c>
      <c r="B28" s="15"/>
      <c r="C28" s="25">
        <f>ROUND(C26+C27,0)</f>
        <v>0</v>
      </c>
      <c r="D28" s="25"/>
    </row>
    <row r="32" spans="2:3" ht="15.75">
      <c r="B32" s="23" t="s">
        <v>175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1" useFirstPageNumber="1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37</v>
      </c>
      <c r="B2" s="11">
        <f>'Falazás és egyéb kőművesmunka'!H24</f>
        <v>0</v>
      </c>
      <c r="C2" s="11">
        <f>'Falazás és egyéb kőművesmunka'!I24</f>
        <v>0</v>
      </c>
    </row>
    <row r="3" spans="1:3" ht="31.5">
      <c r="A3" s="11" t="s">
        <v>155</v>
      </c>
      <c r="B3" s="11">
        <f>'Elektromosenergia-ellátás, vill'!H118</f>
        <v>0</v>
      </c>
      <c r="C3" s="11">
        <f>'Elektromosenergia-ellátás, vill'!I118</f>
        <v>0</v>
      </c>
    </row>
    <row r="4" spans="1:3" s="12" customFormat="1" ht="15.75">
      <c r="A4" s="12" t="s">
        <v>156</v>
      </c>
      <c r="B4" s="12">
        <f>ROUND(SUM(B2:B3),0)</f>
        <v>0</v>
      </c>
      <c r="C4" s="12">
        <f>ROUND(SUM(C2:C3),0)</f>
        <v>0</v>
      </c>
    </row>
  </sheetData>
  <sheetProtection/>
  <printOptions/>
  <pageMargins left="1" right="1" top="1" bottom="1" header="0.4166666666666667" footer="0.4166666666666667"/>
  <pageSetup firstPageNumber="1" useFirstPageNumber="1" horizontalDpi="600" verticalDpi="600" orientation="portrait" paperSize="8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20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15</v>
      </c>
      <c r="C4" s="2" t="s">
        <v>16</v>
      </c>
      <c r="D4" s="6">
        <v>5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17</v>
      </c>
      <c r="C6" s="2" t="s">
        <v>19</v>
      </c>
      <c r="D6" s="6">
        <v>150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8.5">
      <c r="A8" s="8">
        <v>4</v>
      </c>
      <c r="B8" s="1" t="s">
        <v>20</v>
      </c>
      <c r="C8" s="2" t="s">
        <v>35</v>
      </c>
      <c r="D8" s="6">
        <v>250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8.5">
      <c r="A10" s="8">
        <v>5</v>
      </c>
      <c r="B10" s="1" t="s">
        <v>21</v>
      </c>
      <c r="C10" s="2" t="s">
        <v>36</v>
      </c>
      <c r="D10" s="6">
        <v>250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22</v>
      </c>
      <c r="C12" s="2" t="s">
        <v>23</v>
      </c>
      <c r="D12" s="6">
        <v>70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24</v>
      </c>
      <c r="C14" s="2" t="s">
        <v>25</v>
      </c>
      <c r="D14" s="6">
        <v>20</v>
      </c>
      <c r="E14" s="1" t="s">
        <v>13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26</v>
      </c>
      <c r="C16" s="2" t="s">
        <v>27</v>
      </c>
      <c r="D16" s="6">
        <v>15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28</v>
      </c>
      <c r="C18" s="2" t="s">
        <v>29</v>
      </c>
      <c r="D18" s="6">
        <v>200</v>
      </c>
      <c r="E18" s="1" t="s">
        <v>18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30</v>
      </c>
      <c r="C20" s="2" t="s">
        <v>31</v>
      </c>
      <c r="D20" s="6">
        <v>80</v>
      </c>
      <c r="E20" s="1" t="s">
        <v>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32</v>
      </c>
      <c r="C22" s="2" t="s">
        <v>33</v>
      </c>
      <c r="D22" s="6">
        <v>5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s="9" customFormat="1" ht="12.75">
      <c r="A24" s="7"/>
      <c r="B24" s="3"/>
      <c r="C24" s="3" t="s">
        <v>34</v>
      </c>
      <c r="D24" s="5"/>
      <c r="E24" s="3"/>
      <c r="F24" s="5"/>
      <c r="G24" s="5"/>
      <c r="H24" s="5">
        <f>ROUND(SUM(H2:H23),0)</f>
        <v>0</v>
      </c>
      <c r="I24" s="5">
        <f>ROUND(SUM(I2:I23),0)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8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18"/>
  <sheetViews>
    <sheetView tabSelected="1" zoomScalePageLayoutView="0" workbookViewId="0" topLeftCell="A106">
      <selection activeCell="K112" sqref="K11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38</v>
      </c>
      <c r="C2" s="2" t="s">
        <v>39</v>
      </c>
      <c r="D2" s="6">
        <v>450</v>
      </c>
      <c r="E2" s="1" t="s">
        <v>18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40</v>
      </c>
      <c r="C4" s="2" t="s">
        <v>41</v>
      </c>
      <c r="D4" s="6">
        <v>50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102">
      <c r="A6" s="8">
        <v>3</v>
      </c>
      <c r="B6" s="1" t="s">
        <v>42</v>
      </c>
      <c r="C6" s="2" t="s">
        <v>43</v>
      </c>
      <c r="D6" s="6">
        <v>120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102">
      <c r="A8" s="8">
        <v>4</v>
      </c>
      <c r="B8" s="1" t="s">
        <v>44</v>
      </c>
      <c r="C8" s="2" t="s">
        <v>45</v>
      </c>
      <c r="D8" s="6">
        <v>150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102">
      <c r="A10" s="8">
        <v>5</v>
      </c>
      <c r="B10" s="1" t="s">
        <v>46</v>
      </c>
      <c r="C10" s="2" t="s">
        <v>47</v>
      </c>
      <c r="D10" s="6">
        <v>25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89.25">
      <c r="A12" s="8">
        <v>6</v>
      </c>
      <c r="B12" s="1" t="s">
        <v>48</v>
      </c>
      <c r="C12" s="2" t="s">
        <v>49</v>
      </c>
      <c r="D12" s="6">
        <v>20</v>
      </c>
      <c r="E12" s="1" t="s">
        <v>18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76.5">
      <c r="A14" s="8">
        <v>7</v>
      </c>
      <c r="B14" s="1" t="s">
        <v>50</v>
      </c>
      <c r="C14" s="2" t="s">
        <v>51</v>
      </c>
      <c r="D14" s="6">
        <v>300</v>
      </c>
      <c r="E14" s="1" t="s">
        <v>18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89.25">
      <c r="A16" s="8">
        <v>8</v>
      </c>
      <c r="B16" s="1" t="s">
        <v>52</v>
      </c>
      <c r="C16" s="2" t="s">
        <v>53</v>
      </c>
      <c r="D16" s="6">
        <v>75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76.5">
      <c r="A18" s="8">
        <v>9</v>
      </c>
      <c r="B18" s="1" t="s">
        <v>54</v>
      </c>
      <c r="C18" s="2" t="s">
        <v>55</v>
      </c>
      <c r="D18" s="6">
        <v>25</v>
      </c>
      <c r="E18" s="1" t="s">
        <v>13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76.5">
      <c r="A20" s="8">
        <v>10</v>
      </c>
      <c r="B20" s="1" t="s">
        <v>56</v>
      </c>
      <c r="C20" s="2" t="s">
        <v>57</v>
      </c>
      <c r="D20" s="6">
        <v>5</v>
      </c>
      <c r="E20" s="1" t="s">
        <v>13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108">
      <c r="A22" s="8">
        <v>11</v>
      </c>
      <c r="B22" s="1" t="s">
        <v>58</v>
      </c>
      <c r="C22" s="2" t="s">
        <v>142</v>
      </c>
      <c r="D22" s="6">
        <v>1500</v>
      </c>
      <c r="E22" s="1" t="s">
        <v>18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108">
      <c r="A24" s="8">
        <v>12</v>
      </c>
      <c r="B24" s="1" t="s">
        <v>59</v>
      </c>
      <c r="C24" s="2" t="s">
        <v>143</v>
      </c>
      <c r="D24" s="6">
        <v>1800</v>
      </c>
      <c r="E24" s="1" t="s">
        <v>18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108">
      <c r="A26" s="8">
        <v>13</v>
      </c>
      <c r="B26" s="1" t="s">
        <v>60</v>
      </c>
      <c r="C26" s="2" t="s">
        <v>144</v>
      </c>
      <c r="D26" s="6">
        <v>40</v>
      </c>
      <c r="E26" s="1" t="s">
        <v>18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108">
      <c r="A28" s="8">
        <v>14</v>
      </c>
      <c r="B28" s="1" t="s">
        <v>61</v>
      </c>
      <c r="C28" s="2" t="s">
        <v>145</v>
      </c>
      <c r="D28" s="6">
        <v>30</v>
      </c>
      <c r="E28" s="1" t="s">
        <v>18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108">
      <c r="A30" s="8">
        <v>15</v>
      </c>
      <c r="B30" s="1" t="s">
        <v>62</v>
      </c>
      <c r="C30" s="2" t="s">
        <v>146</v>
      </c>
      <c r="D30" s="6">
        <v>100</v>
      </c>
      <c r="E30" s="1" t="s">
        <v>18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108">
      <c r="A32" s="8">
        <v>16</v>
      </c>
      <c r="B32" s="1" t="s">
        <v>63</v>
      </c>
      <c r="C32" s="2" t="s">
        <v>147</v>
      </c>
      <c r="D32" s="6">
        <v>150</v>
      </c>
      <c r="E32" s="1" t="s">
        <v>18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108">
      <c r="A34" s="8">
        <v>17</v>
      </c>
      <c r="B34" s="1" t="s">
        <v>64</v>
      </c>
      <c r="C34" s="2" t="s">
        <v>148</v>
      </c>
      <c r="D34" s="6">
        <v>150</v>
      </c>
      <c r="E34" s="1" t="s">
        <v>18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120.75">
      <c r="A36" s="8">
        <v>18</v>
      </c>
      <c r="B36" s="1" t="s">
        <v>65</v>
      </c>
      <c r="C36" s="2" t="s">
        <v>149</v>
      </c>
      <c r="D36" s="6">
        <v>35</v>
      </c>
      <c r="E36" s="1" t="s">
        <v>18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108">
      <c r="A38" s="8">
        <v>19</v>
      </c>
      <c r="B38" s="1" t="s">
        <v>66</v>
      </c>
      <c r="C38" s="2" t="s">
        <v>150</v>
      </c>
      <c r="D38" s="6">
        <v>100</v>
      </c>
      <c r="E38" s="1" t="s">
        <v>18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108">
      <c r="A40" s="8">
        <v>20</v>
      </c>
      <c r="B40" s="1" t="s">
        <v>67</v>
      </c>
      <c r="C40" s="2" t="s">
        <v>151</v>
      </c>
      <c r="D40" s="6">
        <v>50</v>
      </c>
      <c r="E40" s="1" t="s">
        <v>18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63.75">
      <c r="A42" s="8">
        <v>21</v>
      </c>
      <c r="B42" s="1" t="s">
        <v>68</v>
      </c>
      <c r="C42" s="2" t="s">
        <v>69</v>
      </c>
      <c r="D42" s="6">
        <v>100</v>
      </c>
      <c r="E42" s="1" t="s">
        <v>18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ht="76.5">
      <c r="A44" s="8">
        <v>22</v>
      </c>
      <c r="B44" s="1" t="s">
        <v>70</v>
      </c>
      <c r="C44" s="2" t="s">
        <v>71</v>
      </c>
      <c r="D44" s="6">
        <v>4</v>
      </c>
      <c r="E44" s="1" t="s">
        <v>13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6" spans="1:9" ht="12.75">
      <c r="A46" s="8">
        <v>23</v>
      </c>
      <c r="B46" s="1" t="s">
        <v>72</v>
      </c>
      <c r="C46" s="2" t="s">
        <v>73</v>
      </c>
      <c r="D46" s="6">
        <v>400</v>
      </c>
      <c r="E46" s="1" t="s">
        <v>13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8" spans="1:9" ht="41.25">
      <c r="A48" s="8">
        <v>24</v>
      </c>
      <c r="B48" s="1" t="s">
        <v>74</v>
      </c>
      <c r="C48" s="2" t="s">
        <v>152</v>
      </c>
      <c r="D48" s="6">
        <v>45</v>
      </c>
      <c r="E48" s="1" t="s">
        <v>13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50" spans="1:9" ht="38.25">
      <c r="A50" s="8">
        <v>25</v>
      </c>
      <c r="B50" s="1" t="s">
        <v>75</v>
      </c>
      <c r="C50" s="2" t="s">
        <v>76</v>
      </c>
      <c r="D50" s="6">
        <v>3</v>
      </c>
      <c r="E50" s="1" t="s">
        <v>13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2" spans="1:9" ht="51">
      <c r="A52" s="8">
        <v>26</v>
      </c>
      <c r="B52" s="1" t="s">
        <v>77</v>
      </c>
      <c r="C52" s="2" t="s">
        <v>78</v>
      </c>
      <c r="D52" s="6">
        <v>2</v>
      </c>
      <c r="E52" s="1" t="s">
        <v>13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4" spans="1:9" ht="63.75">
      <c r="A54" s="8">
        <v>27</v>
      </c>
      <c r="B54" s="1" t="s">
        <v>79</v>
      </c>
      <c r="C54" s="2" t="s">
        <v>80</v>
      </c>
      <c r="D54" s="6">
        <v>14</v>
      </c>
      <c r="E54" s="1" t="s">
        <v>13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6" spans="1:9" ht="63.75">
      <c r="A56" s="8">
        <v>28</v>
      </c>
      <c r="B56" s="1" t="s">
        <v>81</v>
      </c>
      <c r="C56" s="2" t="s">
        <v>82</v>
      </c>
      <c r="D56" s="6">
        <v>1</v>
      </c>
      <c r="E56" s="1" t="s">
        <v>13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8" spans="1:9" ht="63.75">
      <c r="A58" s="8">
        <v>29</v>
      </c>
      <c r="B58" s="1" t="s">
        <v>83</v>
      </c>
      <c r="C58" s="2" t="s">
        <v>84</v>
      </c>
      <c r="D58" s="6">
        <v>6</v>
      </c>
      <c r="E58" s="1" t="s">
        <v>13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60" spans="1:9" ht="63.75">
      <c r="A60" s="8">
        <v>30</v>
      </c>
      <c r="B60" s="1" t="s">
        <v>85</v>
      </c>
      <c r="C60" s="2" t="s">
        <v>86</v>
      </c>
      <c r="D60" s="6">
        <v>28</v>
      </c>
      <c r="E60" s="1" t="s">
        <v>13</v>
      </c>
      <c r="F60" s="6">
        <v>0</v>
      </c>
      <c r="G60" s="6">
        <v>0</v>
      </c>
      <c r="H60" s="6">
        <f>ROUND(D60*F60,0)</f>
        <v>0</v>
      </c>
      <c r="I60" s="6">
        <f>ROUND(D60*G60,0)</f>
        <v>0</v>
      </c>
    </row>
    <row r="62" spans="1:9" ht="38.25">
      <c r="A62" s="8">
        <v>31</v>
      </c>
      <c r="B62" s="1" t="s">
        <v>87</v>
      </c>
      <c r="C62" s="2" t="s">
        <v>88</v>
      </c>
      <c r="D62" s="6">
        <v>1</v>
      </c>
      <c r="E62" s="1" t="s">
        <v>13</v>
      </c>
      <c r="F62" s="6">
        <v>0</v>
      </c>
      <c r="G62" s="6">
        <v>0</v>
      </c>
      <c r="H62" s="6">
        <f>ROUND(D62*F62,0)</f>
        <v>0</v>
      </c>
      <c r="I62" s="6">
        <f>ROUND(D62*G62,0)</f>
        <v>0</v>
      </c>
    </row>
    <row r="64" spans="1:9" ht="51">
      <c r="A64" s="8">
        <v>32</v>
      </c>
      <c r="B64" s="1" t="s">
        <v>89</v>
      </c>
      <c r="C64" s="2" t="s">
        <v>90</v>
      </c>
      <c r="D64" s="6">
        <v>1</v>
      </c>
      <c r="E64" s="1" t="s">
        <v>13</v>
      </c>
      <c r="F64" s="6">
        <v>0</v>
      </c>
      <c r="G64" s="6">
        <v>0</v>
      </c>
      <c r="H64" s="6">
        <f>ROUND(D64*F64,0)</f>
        <v>0</v>
      </c>
      <c r="I64" s="6">
        <f>ROUND(D64*G64,0)</f>
        <v>0</v>
      </c>
    </row>
    <row r="66" spans="1:9" ht="51">
      <c r="A66" s="8">
        <v>33</v>
      </c>
      <c r="B66" s="1" t="s">
        <v>91</v>
      </c>
      <c r="C66" s="2" t="s">
        <v>92</v>
      </c>
      <c r="D66" s="6">
        <v>1</v>
      </c>
      <c r="E66" s="1" t="s">
        <v>13</v>
      </c>
      <c r="F66" s="6">
        <v>0</v>
      </c>
      <c r="G66" s="6">
        <v>0</v>
      </c>
      <c r="H66" s="6">
        <f>ROUND(D66*F66,0)</f>
        <v>0</v>
      </c>
      <c r="I66" s="6">
        <f>ROUND(D66*G66,0)</f>
        <v>0</v>
      </c>
    </row>
    <row r="68" spans="1:9" ht="63.75">
      <c r="A68" s="8">
        <v>34</v>
      </c>
      <c r="B68" s="1" t="s">
        <v>93</v>
      </c>
      <c r="C68" s="2" t="s">
        <v>94</v>
      </c>
      <c r="D68" s="6">
        <v>1</v>
      </c>
      <c r="E68" s="1" t="s">
        <v>13</v>
      </c>
      <c r="F68" s="6">
        <v>0</v>
      </c>
      <c r="G68" s="6">
        <v>0</v>
      </c>
      <c r="H68" s="6">
        <f>ROUND(D68*F68,0)</f>
        <v>0</v>
      </c>
      <c r="I68" s="6">
        <f>ROUND(D68*G68,0)</f>
        <v>0</v>
      </c>
    </row>
    <row r="70" spans="1:9" ht="63.75">
      <c r="A70" s="8">
        <v>35</v>
      </c>
      <c r="B70" s="1" t="s">
        <v>95</v>
      </c>
      <c r="C70" s="2" t="s">
        <v>96</v>
      </c>
      <c r="D70" s="6">
        <v>8</v>
      </c>
      <c r="E70" s="1" t="s">
        <v>13</v>
      </c>
      <c r="F70" s="6">
        <v>0</v>
      </c>
      <c r="G70" s="6">
        <v>0</v>
      </c>
      <c r="H70" s="6">
        <f>ROUND(D70*F70,0)</f>
        <v>0</v>
      </c>
      <c r="I70" s="6">
        <f>ROUND(D70*G70,0)</f>
        <v>0</v>
      </c>
    </row>
    <row r="72" spans="1:9" ht="63.75">
      <c r="A72" s="8">
        <v>36</v>
      </c>
      <c r="B72" s="1" t="s">
        <v>97</v>
      </c>
      <c r="C72" s="2" t="s">
        <v>98</v>
      </c>
      <c r="D72" s="6">
        <v>15</v>
      </c>
      <c r="E72" s="1" t="s">
        <v>13</v>
      </c>
      <c r="F72" s="6">
        <v>0</v>
      </c>
      <c r="G72" s="6">
        <v>0</v>
      </c>
      <c r="H72" s="6">
        <f>ROUND(D72*F72,0)</f>
        <v>0</v>
      </c>
      <c r="I72" s="6">
        <f>ROUND(D72*G72,0)</f>
        <v>0</v>
      </c>
    </row>
    <row r="74" spans="1:9" ht="63.75">
      <c r="A74" s="8">
        <v>37</v>
      </c>
      <c r="B74" s="1" t="s">
        <v>99</v>
      </c>
      <c r="C74" s="2" t="s">
        <v>100</v>
      </c>
      <c r="D74" s="6">
        <v>1</v>
      </c>
      <c r="E74" s="1" t="s">
        <v>13</v>
      </c>
      <c r="F74" s="6">
        <v>0</v>
      </c>
      <c r="G74" s="6">
        <v>0</v>
      </c>
      <c r="H74" s="6">
        <f>ROUND(D74*F74,0)</f>
        <v>0</v>
      </c>
      <c r="I74" s="6">
        <f>ROUND(D74*G74,0)</f>
        <v>0</v>
      </c>
    </row>
    <row r="76" spans="1:9" ht="63.75">
      <c r="A76" s="8">
        <v>38</v>
      </c>
      <c r="B76" s="1" t="s">
        <v>101</v>
      </c>
      <c r="C76" s="2" t="s">
        <v>102</v>
      </c>
      <c r="D76" s="6">
        <v>1</v>
      </c>
      <c r="E76" s="1" t="s">
        <v>13</v>
      </c>
      <c r="F76" s="6">
        <v>0</v>
      </c>
      <c r="G76" s="6">
        <v>0</v>
      </c>
      <c r="H76" s="6">
        <f>ROUND(D76*F76,0)</f>
        <v>0</v>
      </c>
      <c r="I76" s="6">
        <f>ROUND(D76*G76,0)</f>
        <v>0</v>
      </c>
    </row>
    <row r="78" spans="1:9" ht="114.75">
      <c r="A78" s="8">
        <v>39</v>
      </c>
      <c r="B78" s="1" t="s">
        <v>103</v>
      </c>
      <c r="C78" s="2" t="s">
        <v>104</v>
      </c>
      <c r="D78" s="6">
        <v>1</v>
      </c>
      <c r="E78" s="1" t="s">
        <v>13</v>
      </c>
      <c r="F78" s="6">
        <v>0</v>
      </c>
      <c r="G78" s="6">
        <v>0</v>
      </c>
      <c r="H78" s="6">
        <f>ROUND(D78*F78,0)</f>
        <v>0</v>
      </c>
      <c r="I78" s="6">
        <f>ROUND(D78*G78,0)</f>
        <v>0</v>
      </c>
    </row>
    <row r="80" spans="1:9" ht="102">
      <c r="A80" s="8">
        <v>40</v>
      </c>
      <c r="B80" s="1" t="s">
        <v>105</v>
      </c>
      <c r="C80" s="2" t="s">
        <v>106</v>
      </c>
      <c r="D80" s="6">
        <v>1</v>
      </c>
      <c r="E80" s="1" t="s">
        <v>13</v>
      </c>
      <c r="F80" s="6">
        <v>0</v>
      </c>
      <c r="G80" s="6">
        <v>0</v>
      </c>
      <c r="H80" s="6">
        <f>ROUND(D80*F80,0)</f>
        <v>0</v>
      </c>
      <c r="I80" s="6">
        <f>ROUND(D80*G80,0)</f>
        <v>0</v>
      </c>
    </row>
    <row r="82" spans="1:9" ht="38.25">
      <c r="A82" s="8">
        <v>41</v>
      </c>
      <c r="B82" s="1" t="s">
        <v>107</v>
      </c>
      <c r="C82" s="2" t="s">
        <v>108</v>
      </c>
      <c r="D82" s="6">
        <v>2</v>
      </c>
      <c r="E82" s="1" t="s">
        <v>13</v>
      </c>
      <c r="F82" s="6">
        <v>0</v>
      </c>
      <c r="G82" s="6">
        <v>0</v>
      </c>
      <c r="H82" s="6">
        <f>ROUND(D82*F82,0)</f>
        <v>0</v>
      </c>
      <c r="I82" s="6">
        <f>ROUND(D82*G82,0)</f>
        <v>0</v>
      </c>
    </row>
    <row r="84" spans="1:9" ht="102">
      <c r="A84" s="8">
        <v>42</v>
      </c>
      <c r="B84" s="1" t="s">
        <v>109</v>
      </c>
      <c r="C84" s="2" t="s">
        <v>110</v>
      </c>
      <c r="D84" s="6">
        <v>4</v>
      </c>
      <c r="E84" s="1" t="s">
        <v>13</v>
      </c>
      <c r="F84" s="6">
        <v>0</v>
      </c>
      <c r="G84" s="6">
        <v>0</v>
      </c>
      <c r="H84" s="6">
        <f>ROUND(D84*F84,0)</f>
        <v>0</v>
      </c>
      <c r="I84" s="6">
        <f>ROUND(D84*G84,0)</f>
        <v>0</v>
      </c>
    </row>
    <row r="86" spans="1:9" ht="89.25">
      <c r="A86" s="8">
        <v>43</v>
      </c>
      <c r="B86" s="1" t="s">
        <v>111</v>
      </c>
      <c r="C86" s="2" t="s">
        <v>112</v>
      </c>
      <c r="D86" s="6">
        <v>18</v>
      </c>
      <c r="E86" s="1" t="s">
        <v>13</v>
      </c>
      <c r="F86" s="6">
        <v>0</v>
      </c>
      <c r="G86" s="6">
        <v>0</v>
      </c>
      <c r="H86" s="6">
        <f>ROUND(D86*F86,0)</f>
        <v>0</v>
      </c>
      <c r="I86" s="6">
        <f>ROUND(D86*G86,0)</f>
        <v>0</v>
      </c>
    </row>
    <row r="88" spans="1:9" ht="76.5">
      <c r="A88" s="8">
        <v>44</v>
      </c>
      <c r="B88" s="1" t="s">
        <v>113</v>
      </c>
      <c r="C88" s="2" t="s">
        <v>114</v>
      </c>
      <c r="D88" s="6">
        <v>1</v>
      </c>
      <c r="E88" s="1" t="s">
        <v>13</v>
      </c>
      <c r="F88" s="6">
        <v>0</v>
      </c>
      <c r="G88" s="6">
        <v>0</v>
      </c>
      <c r="H88" s="6">
        <f>ROUND(D88*F88,0)</f>
        <v>0</v>
      </c>
      <c r="I88" s="6">
        <f>ROUND(D88*G88,0)</f>
        <v>0</v>
      </c>
    </row>
    <row r="90" spans="1:9" ht="76.5">
      <c r="A90" s="8">
        <v>45</v>
      </c>
      <c r="B90" s="1" t="s">
        <v>115</v>
      </c>
      <c r="C90" s="2" t="s">
        <v>116</v>
      </c>
      <c r="D90" s="6">
        <v>1</v>
      </c>
      <c r="E90" s="1" t="s">
        <v>13</v>
      </c>
      <c r="F90" s="6">
        <v>0</v>
      </c>
      <c r="G90" s="6">
        <v>0</v>
      </c>
      <c r="H90" s="6">
        <f>ROUND(D90*F90,0)</f>
        <v>0</v>
      </c>
      <c r="I90" s="6">
        <f>ROUND(D90*G90,0)</f>
        <v>0</v>
      </c>
    </row>
    <row r="92" spans="1:9" ht="63.75">
      <c r="A92" s="8">
        <v>46</v>
      </c>
      <c r="B92" s="1" t="s">
        <v>117</v>
      </c>
      <c r="C92" s="2" t="s">
        <v>118</v>
      </c>
      <c r="D92" s="6">
        <v>2</v>
      </c>
      <c r="E92" s="1" t="s">
        <v>13</v>
      </c>
      <c r="F92" s="6">
        <v>0</v>
      </c>
      <c r="G92" s="6">
        <v>0</v>
      </c>
      <c r="H92" s="6">
        <f>ROUND(D92*F92,0)</f>
        <v>0</v>
      </c>
      <c r="I92" s="6">
        <f>ROUND(D92*G92,0)</f>
        <v>0</v>
      </c>
    </row>
    <row r="94" spans="1:9" ht="63.75">
      <c r="A94" s="8">
        <v>47</v>
      </c>
      <c r="B94" s="1" t="s">
        <v>119</v>
      </c>
      <c r="C94" s="2" t="s">
        <v>120</v>
      </c>
      <c r="D94" s="6">
        <v>3</v>
      </c>
      <c r="E94" s="1" t="s">
        <v>13</v>
      </c>
      <c r="F94" s="6">
        <v>0</v>
      </c>
      <c r="G94" s="6">
        <v>0</v>
      </c>
      <c r="H94" s="6">
        <f>ROUND(D94*F94,0)</f>
        <v>0</v>
      </c>
      <c r="I94" s="6">
        <f>ROUND(D94*G94,0)</f>
        <v>0</v>
      </c>
    </row>
    <row r="96" spans="1:9" ht="38.25">
      <c r="A96" s="8">
        <v>48</v>
      </c>
      <c r="B96" s="1" t="s">
        <v>121</v>
      </c>
      <c r="C96" s="2" t="s">
        <v>122</v>
      </c>
      <c r="D96" s="6">
        <v>10</v>
      </c>
      <c r="E96" s="1" t="s">
        <v>13</v>
      </c>
      <c r="F96" s="6">
        <v>0</v>
      </c>
      <c r="G96" s="6">
        <v>0</v>
      </c>
      <c r="H96" s="6">
        <f>ROUND(D96*F96,0)</f>
        <v>0</v>
      </c>
      <c r="I96" s="6">
        <f>ROUND(D96*G96,0)</f>
        <v>0</v>
      </c>
    </row>
    <row r="98" spans="1:9" ht="38.25">
      <c r="A98" s="8">
        <v>49</v>
      </c>
      <c r="B98" s="1" t="s">
        <v>123</v>
      </c>
      <c r="C98" s="2" t="s">
        <v>124</v>
      </c>
      <c r="D98" s="6">
        <v>24</v>
      </c>
      <c r="E98" s="1" t="s">
        <v>13</v>
      </c>
      <c r="F98" s="6">
        <v>0</v>
      </c>
      <c r="G98" s="6">
        <v>0</v>
      </c>
      <c r="H98" s="6">
        <f>ROUND(D98*F98,0)</f>
        <v>0</v>
      </c>
      <c r="I98" s="6">
        <f>ROUND(D98*G98,0)</f>
        <v>0</v>
      </c>
    </row>
    <row r="100" spans="1:9" ht="66.75">
      <c r="A100" s="8">
        <v>50</v>
      </c>
      <c r="B100" s="1" t="s">
        <v>125</v>
      </c>
      <c r="C100" s="2" t="s">
        <v>153</v>
      </c>
      <c r="D100" s="6">
        <v>30</v>
      </c>
      <c r="E100" s="1" t="s">
        <v>18</v>
      </c>
      <c r="F100" s="6">
        <v>0</v>
      </c>
      <c r="G100" s="6">
        <v>0</v>
      </c>
      <c r="H100" s="6">
        <f>ROUND(D100*F100,0)</f>
        <v>0</v>
      </c>
      <c r="I100" s="6">
        <f>ROUND(D100*G100,0)</f>
        <v>0</v>
      </c>
    </row>
    <row r="102" spans="1:9" ht="54">
      <c r="A102" s="8">
        <v>51</v>
      </c>
      <c r="B102" s="1" t="s">
        <v>126</v>
      </c>
      <c r="C102" s="2" t="s">
        <v>154</v>
      </c>
      <c r="D102" s="6">
        <v>50</v>
      </c>
      <c r="E102" s="1" t="s">
        <v>18</v>
      </c>
      <c r="F102" s="6">
        <v>0</v>
      </c>
      <c r="G102" s="6">
        <v>0</v>
      </c>
      <c r="H102" s="6">
        <f>ROUND(D102*F102,0)</f>
        <v>0</v>
      </c>
      <c r="I102" s="6">
        <f>ROUND(D102*G102,0)</f>
        <v>0</v>
      </c>
    </row>
    <row r="104" spans="1:9" ht="38.25">
      <c r="A104" s="8">
        <v>52</v>
      </c>
      <c r="B104" s="1" t="s">
        <v>127</v>
      </c>
      <c r="C104" s="2" t="s">
        <v>128</v>
      </c>
      <c r="D104" s="6">
        <v>20</v>
      </c>
      <c r="E104" s="1" t="s">
        <v>18</v>
      </c>
      <c r="F104" s="6">
        <v>0</v>
      </c>
      <c r="G104" s="6">
        <v>0</v>
      </c>
      <c r="H104" s="6">
        <f>ROUND(D104*F104,0)</f>
        <v>0</v>
      </c>
      <c r="I104" s="6">
        <f>ROUND(D104*G104,0)</f>
        <v>0</v>
      </c>
    </row>
    <row r="106" spans="1:9" ht="51">
      <c r="A106" s="8">
        <v>53</v>
      </c>
      <c r="B106" s="1" t="s">
        <v>129</v>
      </c>
      <c r="C106" s="2" t="s">
        <v>130</v>
      </c>
      <c r="D106" s="6">
        <v>3</v>
      </c>
      <c r="E106" s="1" t="s">
        <v>13</v>
      </c>
      <c r="F106" s="6">
        <v>0</v>
      </c>
      <c r="G106" s="6">
        <v>0</v>
      </c>
      <c r="H106" s="6">
        <f>ROUND(D106*F106,0)</f>
        <v>0</v>
      </c>
      <c r="I106" s="6">
        <f>ROUND(D106*G106,0)</f>
        <v>0</v>
      </c>
    </row>
    <row r="108" spans="1:9" ht="63.75">
      <c r="A108" s="8">
        <v>54</v>
      </c>
      <c r="B108" s="1" t="s">
        <v>131</v>
      </c>
      <c r="C108" s="2" t="s">
        <v>132</v>
      </c>
      <c r="D108" s="6">
        <v>2</v>
      </c>
      <c r="E108" s="1" t="s">
        <v>13</v>
      </c>
      <c r="F108" s="6">
        <v>0</v>
      </c>
      <c r="G108" s="6">
        <v>0</v>
      </c>
      <c r="H108" s="6">
        <f>ROUND(D108*F108,0)</f>
        <v>0</v>
      </c>
      <c r="I108" s="6">
        <f>ROUND(D108*G108,0)</f>
        <v>0</v>
      </c>
    </row>
    <row r="110" spans="1:9" ht="51">
      <c r="A110" s="8">
        <v>55</v>
      </c>
      <c r="B110" s="1" t="s">
        <v>133</v>
      </c>
      <c r="C110" s="2" t="s">
        <v>134</v>
      </c>
      <c r="D110" s="6">
        <v>3</v>
      </c>
      <c r="E110" s="1" t="s">
        <v>13</v>
      </c>
      <c r="F110" s="6">
        <v>0</v>
      </c>
      <c r="G110" s="6">
        <v>0</v>
      </c>
      <c r="H110" s="6">
        <f>ROUND(D110*F110,0)</f>
        <v>0</v>
      </c>
      <c r="I110" s="6">
        <f>ROUND(D110*G110,0)</f>
        <v>0</v>
      </c>
    </row>
    <row r="112" spans="1:9" ht="51">
      <c r="A112" s="8">
        <v>56</v>
      </c>
      <c r="B112" s="1" t="s">
        <v>135</v>
      </c>
      <c r="C112" s="2" t="s">
        <v>136</v>
      </c>
      <c r="D112" s="6">
        <v>2</v>
      </c>
      <c r="E112" s="1" t="s">
        <v>13</v>
      </c>
      <c r="F112" s="6">
        <v>0</v>
      </c>
      <c r="G112" s="6">
        <v>0</v>
      </c>
      <c r="H112" s="6">
        <f>ROUND(D112*F112,0)</f>
        <v>0</v>
      </c>
      <c r="I112" s="6">
        <f>ROUND(D112*G112,0)</f>
        <v>0</v>
      </c>
    </row>
    <row r="114" spans="1:9" ht="63.75">
      <c r="A114" s="8">
        <v>57</v>
      </c>
      <c r="B114" s="1" t="s">
        <v>137</v>
      </c>
      <c r="C114" s="2" t="s">
        <v>138</v>
      </c>
      <c r="D114" s="6">
        <v>3</v>
      </c>
      <c r="E114" s="1" t="s">
        <v>13</v>
      </c>
      <c r="F114" s="6">
        <v>0</v>
      </c>
      <c r="G114" s="6">
        <v>0</v>
      </c>
      <c r="H114" s="6">
        <f>ROUND(D114*F114,0)</f>
        <v>0</v>
      </c>
      <c r="I114" s="6">
        <f>ROUND(D114*G114,0)</f>
        <v>0</v>
      </c>
    </row>
    <row r="116" spans="1:9" ht="25.5">
      <c r="A116" s="8">
        <v>58</v>
      </c>
      <c r="B116" s="1" t="s">
        <v>139</v>
      </c>
      <c r="C116" s="2" t="s">
        <v>141</v>
      </c>
      <c r="D116" s="6">
        <v>150</v>
      </c>
      <c r="E116" s="1" t="s">
        <v>140</v>
      </c>
      <c r="F116" s="6">
        <v>0</v>
      </c>
      <c r="G116" s="6">
        <v>0</v>
      </c>
      <c r="H116" s="6">
        <f>ROUND(D116*F116,0)</f>
        <v>0</v>
      </c>
      <c r="I116" s="6">
        <f>ROUND(D116*G116,0)</f>
        <v>0</v>
      </c>
    </row>
    <row r="118" spans="1:9" s="9" customFormat="1" ht="12.75">
      <c r="A118" s="7"/>
      <c r="B118" s="3"/>
      <c r="C118" s="3" t="s">
        <v>34</v>
      </c>
      <c r="D118" s="5"/>
      <c r="E118" s="3"/>
      <c r="F118" s="5"/>
      <c r="G118" s="5"/>
      <c r="H118" s="5">
        <f>ROUND(SUM(H2:H117),0)</f>
        <v>0</v>
      </c>
      <c r="I118" s="5">
        <f>ROUND(SUM(I2:I117),0)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8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Tamaska</dc:creator>
  <cp:keywords/>
  <dc:description/>
  <cp:lastModifiedBy>Tamaska</cp:lastModifiedBy>
  <dcterms:created xsi:type="dcterms:W3CDTF">2017-08-15T05:33:02Z</dcterms:created>
  <dcterms:modified xsi:type="dcterms:W3CDTF">2017-08-15T05:35:41Z</dcterms:modified>
  <cp:category/>
  <cp:version/>
  <cp:contentType/>
  <cp:contentStatus/>
</cp:coreProperties>
</file>